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610" activeTab="0"/>
  </bookViews>
  <sheets>
    <sheet name="Исх. данные" sheetId="1" r:id="rId1"/>
    <sheet name="Скорость" sheetId="2" r:id="rId2"/>
  </sheets>
  <definedNames>
    <definedName name="TABLE" localSheetId="0">'Исх. данные'!#REF!</definedName>
    <definedName name="TABLE_2" localSheetId="0">'Исх. данные'!#REF!</definedName>
    <definedName name="TABLE_3" localSheetId="0">'Исх. данные'!#REF!</definedName>
    <definedName name="TABLE_4" localSheetId="0">'Исх. данные'!$D$42:$E$43</definedName>
    <definedName name="TABLE_5" localSheetId="0">'Исх. данные'!$D$42:$E$43</definedName>
    <definedName name="_xlnm.Print_Area" localSheetId="0">'Исх. данные'!$A$1:$S$34</definedName>
  </definedNames>
  <calcPr fullCalcOnLoad="1"/>
</workbook>
</file>

<file path=xl/sharedStrings.xml><?xml version="1.0" encoding="utf-8"?>
<sst xmlns="http://schemas.openxmlformats.org/spreadsheetml/2006/main" count="23" uniqueCount="18">
  <si>
    <t>скорость</t>
  </si>
  <si>
    <t>ширина</t>
  </si>
  <si>
    <t>профиль</t>
  </si>
  <si>
    <t>R диска</t>
  </si>
  <si>
    <t>коэфф</t>
  </si>
  <si>
    <t>Пи</t>
  </si>
  <si>
    <t>г.п.</t>
  </si>
  <si>
    <t>обороты</t>
  </si>
  <si>
    <t>1я</t>
  </si>
  <si>
    <t>2я</t>
  </si>
  <si>
    <t>3я</t>
  </si>
  <si>
    <t>4я</t>
  </si>
  <si>
    <t>5я</t>
  </si>
  <si>
    <t>6я*</t>
  </si>
  <si>
    <t>Ваши колеса</t>
  </si>
  <si>
    <t>Вариант 1</t>
  </si>
  <si>
    <t>Вариант 2</t>
  </si>
  <si>
    <t>* если есть; если 6-ой передачи нету поставьте число от 5-ой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</si>
</sst>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0.0000000000"/>
    <numFmt numFmtId="179" formatCode="0.00000000000"/>
    <numFmt numFmtId="180" formatCode="0.000000000000"/>
    <numFmt numFmtId="181" formatCode="0.0000000000000"/>
    <numFmt numFmtId="182" formatCode="0.00000000000000"/>
    <numFmt numFmtId="183" formatCode="0.000000000000000"/>
    <numFmt numFmtId="184" formatCode="0.0000000000000000"/>
    <numFmt numFmtId="185" formatCode="0.0"/>
    <numFmt numFmtId="186" formatCode="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#,##0.000"/>
    <numFmt numFmtId="191" formatCode="#,##0.0"/>
  </numFmts>
  <fonts count="7">
    <font>
      <sz val="10"/>
      <name val="Arial Cyr"/>
      <family val="0"/>
    </font>
    <font>
      <sz val="8"/>
      <name val="Arial Cyr"/>
      <family val="2"/>
    </font>
    <font>
      <sz val="11.2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9"/>
      <name val="Arial Cyr"/>
      <family val="2"/>
    </font>
    <font>
      <sz val="8"/>
      <color indexed="8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5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172" fontId="1" fillId="0" borderId="3" xfId="0" applyNumberFormat="1" applyFont="1" applyBorder="1" applyAlignment="1">
      <alignment/>
    </xf>
    <xf numFmtId="185" fontId="1" fillId="2" borderId="3" xfId="0" applyNumberFormat="1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1" fillId="0" borderId="4" xfId="0" applyFont="1" applyBorder="1" applyAlignment="1">
      <alignment horizontal="center"/>
    </xf>
    <xf numFmtId="4" fontId="1" fillId="3" borderId="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" fontId="5" fillId="4" borderId="1" xfId="0" applyNumberFormat="1" applyFont="1" applyFill="1" applyBorder="1" applyAlignment="1">
      <alignment/>
    </xf>
    <xf numFmtId="185" fontId="1" fillId="5" borderId="3" xfId="0" applyNumberFormat="1" applyFont="1" applyFill="1" applyBorder="1" applyAlignment="1">
      <alignment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2" fontId="1" fillId="0" borderId="11" xfId="0" applyNumberFormat="1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185" fontId="1" fillId="3" borderId="14" xfId="0" applyNumberFormat="1" applyFont="1" applyFill="1" applyBorder="1" applyAlignment="1">
      <alignment horizontal="centerContinuous"/>
    </xf>
    <xf numFmtId="185" fontId="1" fillId="3" borderId="15" xfId="0" applyNumberFormat="1" applyFont="1" applyFill="1" applyBorder="1" applyAlignment="1">
      <alignment horizontal="centerContinuous"/>
    </xf>
    <xf numFmtId="185" fontId="1" fillId="3" borderId="16" xfId="0" applyNumberFormat="1" applyFont="1" applyFill="1" applyBorder="1" applyAlignment="1">
      <alignment horizontal="centerContinuous"/>
    </xf>
    <xf numFmtId="185" fontId="5" fillId="4" borderId="14" xfId="0" applyNumberFormat="1" applyFont="1" applyFill="1" applyBorder="1" applyAlignment="1">
      <alignment horizontal="centerContinuous"/>
    </xf>
    <xf numFmtId="185" fontId="5" fillId="4" borderId="15" xfId="0" applyNumberFormat="1" applyFont="1" applyFill="1" applyBorder="1" applyAlignment="1">
      <alignment horizontal="centerContinuous"/>
    </xf>
    <xf numFmtId="185" fontId="5" fillId="4" borderId="16" xfId="0" applyNumberFormat="1" applyFont="1" applyFill="1" applyBorder="1" applyAlignment="1">
      <alignment horizontal="centerContinuous"/>
    </xf>
    <xf numFmtId="0" fontId="1" fillId="0" borderId="17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190" fontId="6" fillId="3" borderId="3" xfId="0" applyNumberFormat="1" applyFont="1" applyFill="1" applyBorder="1" applyAlignment="1">
      <alignment horizontal="center"/>
    </xf>
    <xf numFmtId="185" fontId="1" fillId="6" borderId="3" xfId="0" applyNumberFormat="1" applyFont="1" applyFill="1" applyBorder="1" applyAlignment="1">
      <alignment/>
    </xf>
    <xf numFmtId="185" fontId="1" fillId="7" borderId="3" xfId="0" applyNumberFormat="1" applyFont="1" applyFill="1" applyBorder="1" applyAlignment="1">
      <alignment/>
    </xf>
    <xf numFmtId="185" fontId="1" fillId="7" borderId="6" xfId="0" applyNumberFormat="1" applyFont="1" applyFill="1" applyBorder="1" applyAlignment="1">
      <alignment/>
    </xf>
    <xf numFmtId="0" fontId="5" fillId="8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/>
    </xf>
    <xf numFmtId="185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90" fontId="6" fillId="0" borderId="0" xfId="0" applyNumberFormat="1" applyFont="1" applyFill="1" applyBorder="1" applyAlignment="1">
      <alignment horizontal="center"/>
    </xf>
    <xf numFmtId="19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6" fontId="5" fillId="0" borderId="0" xfId="0" applyNumberFormat="1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</cellXfs>
  <cellStyles count="10">
    <cellStyle name="Normal" xfId="0"/>
    <cellStyle name="Followed Hyperlink" xfId="15"/>
    <cellStyle name="Hyperlink" xfId="16"/>
    <cellStyle name="Hyperlink" xfId="17"/>
    <cellStyle name="Currency" xfId="18"/>
    <cellStyle name="Currency [0]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"/>
          <c:w val="0.98225"/>
          <c:h val="0.96225"/>
        </c:manualLayout>
      </c:layout>
      <c:scatterChart>
        <c:scatterStyle val="smooth"/>
        <c:varyColors val="0"/>
        <c:ser>
          <c:idx val="0"/>
          <c:order val="0"/>
          <c:tx>
            <c:v>1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данные'!$H$4:$H$21</c:f>
              <c:numCache>
                <c:ptCount val="18"/>
                <c:pt idx="0">
                  <c:v>0</c:v>
                </c:pt>
                <c:pt idx="1">
                  <c:v>3.7403169558012217</c:v>
                </c:pt>
                <c:pt idx="2">
                  <c:v>7.480633911602443</c:v>
                </c:pt>
                <c:pt idx="3">
                  <c:v>11.220950867403664</c:v>
                </c:pt>
                <c:pt idx="4">
                  <c:v>14.961267823204887</c:v>
                </c:pt>
                <c:pt idx="5">
                  <c:v>18.701584779006104</c:v>
                </c:pt>
                <c:pt idx="6">
                  <c:v>22.441901734807328</c:v>
                </c:pt>
                <c:pt idx="7">
                  <c:v>26.182218690608547</c:v>
                </c:pt>
                <c:pt idx="8">
                  <c:v>29.922535646409774</c:v>
                </c:pt>
                <c:pt idx="9">
                  <c:v>33.662852602211</c:v>
                </c:pt>
                <c:pt idx="10">
                  <c:v>37.40316955801221</c:v>
                </c:pt>
                <c:pt idx="11">
                  <c:v>41.143486513813436</c:v>
                </c:pt>
                <c:pt idx="12">
                  <c:v>44.883803469614655</c:v>
                </c:pt>
                <c:pt idx="13">
                  <c:v>48.62412042541588</c:v>
                </c:pt>
                <c:pt idx="14">
                  <c:v>52.364437381217094</c:v>
                </c:pt>
                <c:pt idx="15">
                  <c:v>56.10475433701833</c:v>
                </c:pt>
                <c:pt idx="16">
                  <c:v>59.84507129281955</c:v>
                </c:pt>
                <c:pt idx="17">
                  <c:v>63.58538824862077</c:v>
                </c:pt>
              </c:numCache>
            </c:numRef>
          </c:xVal>
          <c:yVal>
            <c:numRef>
              <c:f>'Исх. данные'!$G$4:$G$21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"/>
          <c:order val="1"/>
          <c:tx>
            <c:v>2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данные'!$I$4:$I$21</c:f>
              <c:numCache>
                <c:ptCount val="18"/>
                <c:pt idx="0">
                  <c:v>0</c:v>
                </c:pt>
                <c:pt idx="1">
                  <c:v>6.531305846153848</c:v>
                </c:pt>
                <c:pt idx="2">
                  <c:v>13.062611692307696</c:v>
                </c:pt>
                <c:pt idx="3">
                  <c:v>19.59391753846154</c:v>
                </c:pt>
                <c:pt idx="4">
                  <c:v>26.125223384615392</c:v>
                </c:pt>
                <c:pt idx="5">
                  <c:v>32.65652923076923</c:v>
                </c:pt>
                <c:pt idx="6">
                  <c:v>39.18783507692308</c:v>
                </c:pt>
                <c:pt idx="7">
                  <c:v>45.71914092307693</c:v>
                </c:pt>
                <c:pt idx="8">
                  <c:v>52.250446769230784</c:v>
                </c:pt>
                <c:pt idx="9">
                  <c:v>58.78175261538462</c:v>
                </c:pt>
                <c:pt idx="10">
                  <c:v>65.31305846153846</c:v>
                </c:pt>
                <c:pt idx="11">
                  <c:v>71.8443643076923</c:v>
                </c:pt>
                <c:pt idx="12">
                  <c:v>78.37567015384616</c:v>
                </c:pt>
                <c:pt idx="13">
                  <c:v>84.90697600000001</c:v>
                </c:pt>
                <c:pt idx="14">
                  <c:v>91.43828184615386</c:v>
                </c:pt>
                <c:pt idx="15">
                  <c:v>97.9695876923077</c:v>
                </c:pt>
                <c:pt idx="16">
                  <c:v>104.50089353846157</c:v>
                </c:pt>
                <c:pt idx="17">
                  <c:v>111.0321993846154</c:v>
                </c:pt>
              </c:numCache>
            </c:numRef>
          </c:xVal>
          <c:yVal>
            <c:numRef>
              <c:f>'Исх. данные'!$G$4:$G$21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2"/>
          <c:order val="2"/>
          <c:tx>
            <c:v>3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данные'!$J$4:$J$21</c:f>
              <c:numCache>
                <c:ptCount val="18"/>
                <c:pt idx="0">
                  <c:v>0</c:v>
                </c:pt>
                <c:pt idx="1">
                  <c:v>10.077694545865599</c:v>
                </c:pt>
                <c:pt idx="2">
                  <c:v>20.155389091731198</c:v>
                </c:pt>
                <c:pt idx="3">
                  <c:v>30.233083637596792</c:v>
                </c:pt>
                <c:pt idx="4">
                  <c:v>40.310778183462396</c:v>
                </c:pt>
                <c:pt idx="5">
                  <c:v>50.38847272932798</c:v>
                </c:pt>
                <c:pt idx="6">
                  <c:v>60.466167275193584</c:v>
                </c:pt>
                <c:pt idx="7">
                  <c:v>70.54386182105918</c:v>
                </c:pt>
                <c:pt idx="8">
                  <c:v>80.62155636692479</c:v>
                </c:pt>
                <c:pt idx="9">
                  <c:v>90.69925091279038</c:v>
                </c:pt>
                <c:pt idx="10">
                  <c:v>100.77694545865596</c:v>
                </c:pt>
                <c:pt idx="11">
                  <c:v>110.85464000452157</c:v>
                </c:pt>
                <c:pt idx="12">
                  <c:v>120.93233455038717</c:v>
                </c:pt>
                <c:pt idx="13">
                  <c:v>131.0100290962528</c:v>
                </c:pt>
                <c:pt idx="14">
                  <c:v>141.08772364211836</c:v>
                </c:pt>
                <c:pt idx="15">
                  <c:v>151.165418187984</c:v>
                </c:pt>
                <c:pt idx="16">
                  <c:v>161.24311273384959</c:v>
                </c:pt>
                <c:pt idx="17">
                  <c:v>171.32080727971518</c:v>
                </c:pt>
              </c:numCache>
            </c:numRef>
          </c:xVal>
          <c:yVal>
            <c:numRef>
              <c:f>'Исх. данные'!$G$4:$G$21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3"/>
          <c:order val="3"/>
          <c:tx>
            <c:v>4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данные'!$K$4:$K$21</c:f>
              <c:numCache>
                <c:ptCount val="18"/>
                <c:pt idx="0">
                  <c:v>0</c:v>
                </c:pt>
                <c:pt idx="1">
                  <c:v>13.71574227692308</c:v>
                </c:pt>
                <c:pt idx="2">
                  <c:v>27.43148455384616</c:v>
                </c:pt>
                <c:pt idx="3">
                  <c:v>41.147226830769235</c:v>
                </c:pt>
                <c:pt idx="4">
                  <c:v>54.86296910769232</c:v>
                </c:pt>
                <c:pt idx="5">
                  <c:v>68.57871138461537</c:v>
                </c:pt>
                <c:pt idx="6">
                  <c:v>82.29445366153847</c:v>
                </c:pt>
                <c:pt idx="7">
                  <c:v>96.01019593846155</c:v>
                </c:pt>
                <c:pt idx="8">
                  <c:v>109.72593821538464</c:v>
                </c:pt>
                <c:pt idx="9">
                  <c:v>123.4416804923077</c:v>
                </c:pt>
                <c:pt idx="10">
                  <c:v>137.15742276923075</c:v>
                </c:pt>
                <c:pt idx="11">
                  <c:v>150.87316504615384</c:v>
                </c:pt>
                <c:pt idx="12">
                  <c:v>164.58890732307694</c:v>
                </c:pt>
                <c:pt idx="13">
                  <c:v>178.30464960000003</c:v>
                </c:pt>
                <c:pt idx="14">
                  <c:v>192.0203918769231</c:v>
                </c:pt>
                <c:pt idx="15">
                  <c:v>205.7361341538462</c:v>
                </c:pt>
                <c:pt idx="16">
                  <c:v>219.4518764307693</c:v>
                </c:pt>
                <c:pt idx="17">
                  <c:v>233.16761870769233</c:v>
                </c:pt>
              </c:numCache>
            </c:numRef>
          </c:xVal>
          <c:yVal>
            <c:numRef>
              <c:f>'Исх. данные'!$G$4:$G$21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4"/>
          <c:order val="4"/>
          <c:tx>
            <c:v>5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данные'!$L$4:$L$21</c:f>
              <c:numCache>
                <c:ptCount val="18"/>
                <c:pt idx="0">
                  <c:v>0</c:v>
                </c:pt>
                <c:pt idx="1">
                  <c:v>16.74693806706115</c:v>
                </c:pt>
                <c:pt idx="2">
                  <c:v>33.4938761341223</c:v>
                </c:pt>
                <c:pt idx="3">
                  <c:v>50.24081420118344</c:v>
                </c:pt>
                <c:pt idx="4">
                  <c:v>66.9877522682446</c:v>
                </c:pt>
                <c:pt idx="5">
                  <c:v>83.73469033530571</c:v>
                </c:pt>
                <c:pt idx="6">
                  <c:v>100.48162840236688</c:v>
                </c:pt>
                <c:pt idx="7">
                  <c:v>117.22856646942803</c:v>
                </c:pt>
                <c:pt idx="8">
                  <c:v>133.9755045364892</c:v>
                </c:pt>
                <c:pt idx="9">
                  <c:v>150.72244260355032</c:v>
                </c:pt>
                <c:pt idx="10">
                  <c:v>167.46938067061143</c:v>
                </c:pt>
                <c:pt idx="11">
                  <c:v>184.21631873767262</c:v>
                </c:pt>
                <c:pt idx="12">
                  <c:v>200.96325680473376</c:v>
                </c:pt>
                <c:pt idx="13">
                  <c:v>217.71019487179493</c:v>
                </c:pt>
                <c:pt idx="14">
                  <c:v>234.45713293885606</c:v>
                </c:pt>
                <c:pt idx="15">
                  <c:v>251.2040710059172</c:v>
                </c:pt>
                <c:pt idx="16">
                  <c:v>267.9510090729784</c:v>
                </c:pt>
                <c:pt idx="17">
                  <c:v>284.6979471400395</c:v>
                </c:pt>
              </c:numCache>
            </c:numRef>
          </c:xVal>
          <c:yVal>
            <c:numRef>
              <c:f>'Исх. данные'!$G$4:$G$21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5"/>
          <c:order val="5"/>
          <c:tx>
            <c:v>1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данные'!$N$4:$N$21</c:f>
              <c:numCache>
                <c:ptCount val="18"/>
                <c:pt idx="0">
                  <c:v>0</c:v>
                </c:pt>
                <c:pt idx="1">
                  <c:v>4.2306422815925595</c:v>
                </c:pt>
                <c:pt idx="2">
                  <c:v>8.461284563185119</c:v>
                </c:pt>
                <c:pt idx="3">
                  <c:v>12.69192684477768</c:v>
                </c:pt>
                <c:pt idx="4">
                  <c:v>16.922569126370238</c:v>
                </c:pt>
                <c:pt idx="5">
                  <c:v>21.153211407962793</c:v>
                </c:pt>
                <c:pt idx="6">
                  <c:v>25.38385368955536</c:v>
                </c:pt>
                <c:pt idx="7">
                  <c:v>29.614495971147917</c:v>
                </c:pt>
                <c:pt idx="8">
                  <c:v>33.845138252740476</c:v>
                </c:pt>
                <c:pt idx="9">
                  <c:v>38.075780534333035</c:v>
                </c:pt>
                <c:pt idx="10">
                  <c:v>42.306422815925586</c:v>
                </c:pt>
                <c:pt idx="11">
                  <c:v>46.53706509751816</c:v>
                </c:pt>
                <c:pt idx="12">
                  <c:v>50.76770737911072</c:v>
                </c:pt>
                <c:pt idx="13">
                  <c:v>54.998349660703276</c:v>
                </c:pt>
                <c:pt idx="14">
                  <c:v>59.228991942295835</c:v>
                </c:pt>
                <c:pt idx="15">
                  <c:v>63.45963422388839</c:v>
                </c:pt>
                <c:pt idx="16">
                  <c:v>67.69027650548095</c:v>
                </c:pt>
                <c:pt idx="17">
                  <c:v>71.92091878707352</c:v>
                </c:pt>
              </c:numCache>
            </c:numRef>
          </c:xVal>
          <c:yVal>
            <c:numRef>
              <c:f>'Исх. данные'!$G$4:$G$21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6"/>
          <c:order val="6"/>
          <c:tx>
            <c:v>2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данные'!$O$4:$O$21</c:f>
              <c:numCache>
                <c:ptCount val="18"/>
                <c:pt idx="0">
                  <c:v>0</c:v>
                </c:pt>
                <c:pt idx="1">
                  <c:v>6.895798027613413</c:v>
                </c:pt>
                <c:pt idx="2">
                  <c:v>13.791596055226826</c:v>
                </c:pt>
                <c:pt idx="3">
                  <c:v>20.68739408284024</c:v>
                </c:pt>
                <c:pt idx="4">
                  <c:v>27.583192110453652</c:v>
                </c:pt>
                <c:pt idx="5">
                  <c:v>34.478990138067054</c:v>
                </c:pt>
                <c:pt idx="6">
                  <c:v>41.37478816568048</c:v>
                </c:pt>
                <c:pt idx="7">
                  <c:v>48.27058619329389</c:v>
                </c:pt>
                <c:pt idx="8">
                  <c:v>55.166384220907304</c:v>
                </c:pt>
                <c:pt idx="9">
                  <c:v>62.062182248520706</c:v>
                </c:pt>
                <c:pt idx="10">
                  <c:v>68.95798027613411</c:v>
                </c:pt>
                <c:pt idx="11">
                  <c:v>75.85377830374753</c:v>
                </c:pt>
                <c:pt idx="12">
                  <c:v>82.74957633136096</c:v>
                </c:pt>
                <c:pt idx="13">
                  <c:v>89.64537435897437</c:v>
                </c:pt>
                <c:pt idx="14">
                  <c:v>96.54117238658777</c:v>
                </c:pt>
                <c:pt idx="15">
                  <c:v>103.43697041420118</c:v>
                </c:pt>
                <c:pt idx="16">
                  <c:v>110.33276844181461</c:v>
                </c:pt>
                <c:pt idx="17">
                  <c:v>117.22856646942802</c:v>
                </c:pt>
              </c:numCache>
            </c:numRef>
          </c:xVal>
          <c:yVal>
            <c:numRef>
              <c:f>'Исх. данные'!$G$4:$G$21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7"/>
          <c:order val="7"/>
          <c:tx>
            <c:v>3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данные'!$P$4:$P$21</c:f>
              <c:numCache>
                <c:ptCount val="18"/>
                <c:pt idx="0">
                  <c:v>0</c:v>
                </c:pt>
                <c:pt idx="1">
                  <c:v>10.640606886674227</c:v>
                </c:pt>
                <c:pt idx="2">
                  <c:v>21.281213773348455</c:v>
                </c:pt>
                <c:pt idx="3">
                  <c:v>31.921820660022686</c:v>
                </c:pt>
                <c:pt idx="4">
                  <c:v>42.56242754669691</c:v>
                </c:pt>
                <c:pt idx="5">
                  <c:v>53.20303443337112</c:v>
                </c:pt>
                <c:pt idx="6">
                  <c:v>63.84364132004537</c:v>
                </c:pt>
                <c:pt idx="7">
                  <c:v>74.4842482067196</c:v>
                </c:pt>
                <c:pt idx="8">
                  <c:v>85.12485509339382</c:v>
                </c:pt>
                <c:pt idx="9">
                  <c:v>95.76546198006804</c:v>
                </c:pt>
                <c:pt idx="10">
                  <c:v>106.40606886674225</c:v>
                </c:pt>
                <c:pt idx="11">
                  <c:v>117.0466757534165</c:v>
                </c:pt>
                <c:pt idx="12">
                  <c:v>127.68728264009074</c:v>
                </c:pt>
                <c:pt idx="13">
                  <c:v>138.32788952676498</c:v>
                </c:pt>
                <c:pt idx="14">
                  <c:v>148.9684964134392</c:v>
                </c:pt>
                <c:pt idx="15">
                  <c:v>159.60910330011342</c:v>
                </c:pt>
                <c:pt idx="16">
                  <c:v>170.24971018678764</c:v>
                </c:pt>
                <c:pt idx="17">
                  <c:v>180.89031707346186</c:v>
                </c:pt>
              </c:numCache>
            </c:numRef>
          </c:xVal>
          <c:yVal>
            <c:numRef>
              <c:f>'Исх. данные'!$G$4:$G$21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8"/>
          <c:order val="8"/>
          <c:tx>
            <c:v>4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данные'!$Q$4:$Q$21</c:f>
              <c:numCache>
                <c:ptCount val="18"/>
                <c:pt idx="0">
                  <c:v>1</c:v>
                </c:pt>
                <c:pt idx="1">
                  <c:v>13.71574227692308</c:v>
                </c:pt>
                <c:pt idx="2">
                  <c:v>27.43148455384616</c:v>
                </c:pt>
                <c:pt idx="3">
                  <c:v>41.147226830769235</c:v>
                </c:pt>
                <c:pt idx="4">
                  <c:v>54.86296910769232</c:v>
                </c:pt>
                <c:pt idx="5">
                  <c:v>68.57871138461537</c:v>
                </c:pt>
                <c:pt idx="6">
                  <c:v>82.29445366153847</c:v>
                </c:pt>
                <c:pt idx="7">
                  <c:v>96.01019593846155</c:v>
                </c:pt>
                <c:pt idx="8">
                  <c:v>109.72593821538464</c:v>
                </c:pt>
                <c:pt idx="9">
                  <c:v>123.4416804923077</c:v>
                </c:pt>
                <c:pt idx="10">
                  <c:v>137.15742276923075</c:v>
                </c:pt>
                <c:pt idx="11">
                  <c:v>150.87316504615384</c:v>
                </c:pt>
                <c:pt idx="12">
                  <c:v>164.58890732307694</c:v>
                </c:pt>
                <c:pt idx="13">
                  <c:v>178.30464960000003</c:v>
                </c:pt>
                <c:pt idx="14">
                  <c:v>192.0203918769231</c:v>
                </c:pt>
                <c:pt idx="15">
                  <c:v>205.7361341538462</c:v>
                </c:pt>
                <c:pt idx="16">
                  <c:v>219.4518764307693</c:v>
                </c:pt>
                <c:pt idx="17">
                  <c:v>233.16761870769233</c:v>
                </c:pt>
              </c:numCache>
            </c:numRef>
          </c:xVal>
          <c:yVal>
            <c:numRef>
              <c:f>'Исх. данные'!$G$4:$G$21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9"/>
          <c:order val="9"/>
          <c:tx>
            <c:v>5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данные'!$R$4:$R$21</c:f>
              <c:numCache>
                <c:ptCount val="18"/>
                <c:pt idx="0">
                  <c:v>0</c:v>
                </c:pt>
                <c:pt idx="1">
                  <c:v>17.674925614591597</c:v>
                </c:pt>
                <c:pt idx="2">
                  <c:v>35.349851229183194</c:v>
                </c:pt>
                <c:pt idx="3">
                  <c:v>53.02477684377479</c:v>
                </c:pt>
                <c:pt idx="4">
                  <c:v>70.69970245836639</c:v>
                </c:pt>
                <c:pt idx="5">
                  <c:v>88.37462807295796</c:v>
                </c:pt>
                <c:pt idx="6">
                  <c:v>106.04955368754958</c:v>
                </c:pt>
                <c:pt idx="7">
                  <c:v>123.72447930214116</c:v>
                </c:pt>
                <c:pt idx="8">
                  <c:v>141.39940491673278</c:v>
                </c:pt>
                <c:pt idx="9">
                  <c:v>159.07433053132434</c:v>
                </c:pt>
                <c:pt idx="10">
                  <c:v>176.74925614591592</c:v>
                </c:pt>
                <c:pt idx="11">
                  <c:v>194.42418176050754</c:v>
                </c:pt>
                <c:pt idx="12">
                  <c:v>212.09910737509915</c:v>
                </c:pt>
                <c:pt idx="13">
                  <c:v>229.77403298969074</c:v>
                </c:pt>
                <c:pt idx="14">
                  <c:v>247.44895860428232</c:v>
                </c:pt>
                <c:pt idx="15">
                  <c:v>265.1238842188739</c:v>
                </c:pt>
                <c:pt idx="16">
                  <c:v>282.79880983346555</c:v>
                </c:pt>
                <c:pt idx="17">
                  <c:v>300.47373544805714</c:v>
                </c:pt>
              </c:numCache>
            </c:numRef>
          </c:xVal>
          <c:yVal>
            <c:numRef>
              <c:f>'Исх. данные'!$G$4:$G$21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0"/>
          <c:order val="10"/>
          <c:tx>
            <c:v>6 вариант 1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FF00"/>
                </a:solidFill>
              </a:ln>
            </c:spPr>
            <c:marker>
              <c:symbol val="none"/>
            </c:marker>
          </c:dPt>
          <c:xVal>
            <c:numRef>
              <c:f>'Исх. данные'!$M$4:$M$21</c:f>
              <c:numCache>
                <c:ptCount val="18"/>
                <c:pt idx="0">
                  <c:v>0</c:v>
                </c:pt>
                <c:pt idx="1">
                  <c:v>16.74693806706115</c:v>
                </c:pt>
                <c:pt idx="2">
                  <c:v>33.4938761341223</c:v>
                </c:pt>
                <c:pt idx="3">
                  <c:v>50.24081420118344</c:v>
                </c:pt>
                <c:pt idx="4">
                  <c:v>66.9877522682446</c:v>
                </c:pt>
                <c:pt idx="5">
                  <c:v>83.73469033530571</c:v>
                </c:pt>
                <c:pt idx="6">
                  <c:v>100.48162840236688</c:v>
                </c:pt>
                <c:pt idx="7">
                  <c:v>117.22856646942803</c:v>
                </c:pt>
                <c:pt idx="8">
                  <c:v>133.9755045364892</c:v>
                </c:pt>
                <c:pt idx="9">
                  <c:v>150.72244260355032</c:v>
                </c:pt>
                <c:pt idx="10">
                  <c:v>167.46938067061143</c:v>
                </c:pt>
                <c:pt idx="11">
                  <c:v>184.21631873767262</c:v>
                </c:pt>
                <c:pt idx="12">
                  <c:v>200.96325680473376</c:v>
                </c:pt>
                <c:pt idx="13">
                  <c:v>217.71019487179493</c:v>
                </c:pt>
                <c:pt idx="14">
                  <c:v>234.45713293885606</c:v>
                </c:pt>
                <c:pt idx="15">
                  <c:v>251.2040710059172</c:v>
                </c:pt>
                <c:pt idx="16">
                  <c:v>267.9510090729784</c:v>
                </c:pt>
                <c:pt idx="17">
                  <c:v>284.6979471400395</c:v>
                </c:pt>
              </c:numCache>
            </c:numRef>
          </c:xVal>
          <c:yVal>
            <c:numRef>
              <c:f>'Исх. данные'!$G$4:$G$21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1"/>
          <c:order val="11"/>
          <c:tx>
            <c:v>6 вариант 2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данные'!$S$4:$S$21</c:f>
              <c:numCache>
                <c:ptCount val="18"/>
                <c:pt idx="0">
                  <c:v>0</c:v>
                </c:pt>
                <c:pt idx="1">
                  <c:v>17.674925614591597</c:v>
                </c:pt>
                <c:pt idx="2">
                  <c:v>35.349851229183194</c:v>
                </c:pt>
                <c:pt idx="3">
                  <c:v>53.02477684377479</c:v>
                </c:pt>
                <c:pt idx="4">
                  <c:v>70.69970245836639</c:v>
                </c:pt>
                <c:pt idx="5">
                  <c:v>88.37462807295796</c:v>
                </c:pt>
                <c:pt idx="6">
                  <c:v>106.04955368754958</c:v>
                </c:pt>
                <c:pt idx="7">
                  <c:v>123.72447930214116</c:v>
                </c:pt>
                <c:pt idx="8">
                  <c:v>141.39940491673278</c:v>
                </c:pt>
                <c:pt idx="9">
                  <c:v>159.07433053132434</c:v>
                </c:pt>
                <c:pt idx="10">
                  <c:v>176.74925614591592</c:v>
                </c:pt>
                <c:pt idx="11">
                  <c:v>194.42418176050754</c:v>
                </c:pt>
                <c:pt idx="12">
                  <c:v>212.09910737509915</c:v>
                </c:pt>
                <c:pt idx="13">
                  <c:v>229.77403298969074</c:v>
                </c:pt>
                <c:pt idx="14">
                  <c:v>247.44895860428232</c:v>
                </c:pt>
                <c:pt idx="15">
                  <c:v>265.1238842188739</c:v>
                </c:pt>
                <c:pt idx="16">
                  <c:v>282.79880983346555</c:v>
                </c:pt>
                <c:pt idx="17">
                  <c:v>300.47373544805714</c:v>
                </c:pt>
              </c:numCache>
            </c:numRef>
          </c:xVal>
          <c:yVal>
            <c:numRef>
              <c:f>'Исх. данные'!$G$4:$G$21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axId val="23833990"/>
        <c:axId val="13179319"/>
      </c:scatterChart>
      <c:valAx>
        <c:axId val="23833990"/>
        <c:scaling>
          <c:orientation val="minMax"/>
          <c:max val="300"/>
          <c:min val="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13179319"/>
        <c:crosses val="autoZero"/>
        <c:crossBetween val="midCat"/>
        <c:dispUnits/>
        <c:majorUnit val="10"/>
        <c:minorUnit val="10"/>
      </c:valAx>
      <c:valAx>
        <c:axId val="13179319"/>
        <c:scaling>
          <c:orientation val="minMax"/>
          <c:max val="9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833990"/>
        <c:crosses val="autoZero"/>
        <c:crossBetween val="midCat"/>
        <c:dispUnits/>
        <c:majorUnit val="5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1968503937007874" right="0.1968503937007874" top="0.3937007874015748" bottom="0.3937007874015748" header="0.1968503937007874" footer="0.1968503937007874"/>
  <pageSetup horizontalDpi="300" verticalDpi="300" orientation="landscape" paperSize="9"/>
  <headerFooter>
    <oddHeader>&amp;F</oddHeader>
    <oddFooter>&amp;L&amp;B2105r Конфиденциально&amp;B&amp;C&amp;D&amp;RСтраница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</cdr:x>
      <cdr:y>0.50175</cdr:y>
    </cdr:from>
    <cdr:to>
      <cdr:x>0.503</cdr:x>
      <cdr:y>0.54225</cdr:y>
    </cdr:to>
    <cdr:sp>
      <cdr:nvSpPr>
        <cdr:cNvPr id="1" name="Text 2"/>
        <cdr:cNvSpPr txBox="1">
          <a:spLocks noChangeArrowheads="1"/>
        </cdr:cNvSpPr>
      </cdr:nvSpPr>
      <cdr:spPr>
        <a:xfrm>
          <a:off x="6010275" y="2876550"/>
          <a:ext cx="952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Arial Cyr"/>
              <a:ea typeface="Arial Cyr"/>
              <a:cs typeface="Arial Cyr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5743575"/>
    <xdr:graphicFrame>
      <xdr:nvGraphicFramePr>
        <xdr:cNvPr id="1" name="Shape 1025"/>
        <xdr:cNvGraphicFramePr/>
      </xdr:nvGraphicFramePr>
      <xdr:xfrm>
        <a:off x="0" y="0"/>
        <a:ext cx="121539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workbookViewId="0" topLeftCell="A1">
      <selection activeCell="N12" sqref="N12"/>
    </sheetView>
  </sheetViews>
  <sheetFormatPr defaultColWidth="9.00390625" defaultRowHeight="12.75"/>
  <cols>
    <col min="1" max="5" width="7.375" style="1" customWidth="1"/>
    <col min="6" max="6" width="7.00390625" style="1" customWidth="1"/>
    <col min="7" max="7" width="7.25390625" style="1" customWidth="1"/>
    <col min="8" max="19" width="7.00390625" style="1" customWidth="1"/>
    <col min="20" max="20" width="1.12109375" style="1" customWidth="1"/>
    <col min="21" max="16384" width="9.125" style="1" customWidth="1"/>
  </cols>
  <sheetData>
    <row r="1" spans="1:19" s="2" customFormat="1" ht="12.75">
      <c r="A1" s="23"/>
      <c r="B1" s="19"/>
      <c r="C1" s="19"/>
      <c r="D1" s="19"/>
      <c r="E1" s="19"/>
      <c r="F1" s="19"/>
      <c r="G1" s="35"/>
      <c r="H1" s="26" t="s">
        <v>0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8"/>
    </row>
    <row r="2" spans="1:19" s="2" customFormat="1" ht="11.25">
      <c r="A2" s="24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36" t="s">
        <v>7</v>
      </c>
      <c r="H2" s="1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8</v>
      </c>
      <c r="O2" s="4" t="s">
        <v>9</v>
      </c>
      <c r="P2" s="4" t="s">
        <v>10</v>
      </c>
      <c r="Q2" s="4" t="s">
        <v>11</v>
      </c>
      <c r="R2" s="4" t="s">
        <v>12</v>
      </c>
      <c r="S2" s="5" t="str">
        <f>M2</f>
        <v>6я*</v>
      </c>
    </row>
    <row r="3" spans="1:19" s="2" customFormat="1" ht="12" thickBot="1">
      <c r="A3" s="25"/>
      <c r="B3" s="21"/>
      <c r="C3" s="21"/>
      <c r="D3" s="21"/>
      <c r="E3" s="21"/>
      <c r="F3" s="21"/>
      <c r="G3" s="37"/>
      <c r="H3" s="38">
        <v>3.667</v>
      </c>
      <c r="I3" s="38">
        <v>2.1</v>
      </c>
      <c r="J3" s="38">
        <v>1.361</v>
      </c>
      <c r="K3" s="38">
        <v>1</v>
      </c>
      <c r="L3" s="38">
        <v>0.819</v>
      </c>
      <c r="M3" s="38">
        <v>0.819</v>
      </c>
      <c r="N3" s="42">
        <v>3.242</v>
      </c>
      <c r="O3" s="42">
        <v>1.989</v>
      </c>
      <c r="P3" s="42">
        <v>1.289</v>
      </c>
      <c r="Q3" s="42">
        <v>1</v>
      </c>
      <c r="R3" s="42">
        <v>0.776</v>
      </c>
      <c r="S3" s="42">
        <v>0.776</v>
      </c>
    </row>
    <row r="4" spans="1:19" ht="11.25">
      <c r="A4" s="9">
        <v>185</v>
      </c>
      <c r="B4" s="9">
        <v>60</v>
      </c>
      <c r="C4" s="9">
        <v>14</v>
      </c>
      <c r="D4" s="7">
        <v>0.98</v>
      </c>
      <c r="E4" s="7">
        <v>3.1416</v>
      </c>
      <c r="F4" s="15">
        <v>3.9</v>
      </c>
      <c r="G4" s="6">
        <v>0</v>
      </c>
      <c r="H4" s="8">
        <f>G4*60*2*$E$4*($C$4*0.025/2+$A$4/10*$B$4/10000*$D$4)/$F$4/$H$3/1000</f>
        <v>0</v>
      </c>
      <c r="I4" s="8">
        <f>$G4*60*2*$E$4*($C$4*0.025/2+$A$4/10*$B$4/10000*$D$4)/$F$4/$I$3/1000</f>
        <v>0</v>
      </c>
      <c r="J4" s="8">
        <f>$G4*60*2*$E$4*($C$4*0.025/2+$A$4/10*$B$4/10000*$D$4)/$F$4/$J$3/1000</f>
        <v>0</v>
      </c>
      <c r="K4" s="8">
        <f>$G4*60*2*$E$4*($C$4*0.025/2+$A$4/10*$B$4/10000*$D$4)/$F$4/$K$3/1000</f>
        <v>0</v>
      </c>
      <c r="L4" s="8">
        <f>$G4*60*2*$E$4*($C$4*0.025/2+$A$4/10*$B$4/10000*$D$4)/$F$4/$L$3/1000</f>
        <v>0</v>
      </c>
      <c r="M4" s="8">
        <f>$G4*60*2*$E$4*($C$4*0.025/2+$A$4/10*$B$4/10000*$D$4)/$F$4/$M$3/1000</f>
        <v>0</v>
      </c>
      <c r="N4" s="8">
        <f>$G4*60*2*$E$4*($C$4*0.025/2+$A$4/10*$B$4/10000*$D$4)/$F$5/N$3/1000</f>
        <v>0</v>
      </c>
      <c r="O4" s="8">
        <f aca="true" t="shared" si="0" ref="O4:S21">$G4*60*2*$E$4*($C$4*0.025/2+$A$4/10*$B$4/10000*$D$4)/$F$5/O$3/1000</f>
        <v>0</v>
      </c>
      <c r="P4" s="8">
        <f t="shared" si="0"/>
        <v>0</v>
      </c>
      <c r="Q4" s="8">
        <v>1</v>
      </c>
      <c r="R4" s="8">
        <f t="shared" si="0"/>
        <v>0</v>
      </c>
      <c r="S4" s="8">
        <f t="shared" si="0"/>
        <v>0</v>
      </c>
    </row>
    <row r="5" spans="1:19" ht="11.25">
      <c r="A5" s="10"/>
      <c r="B5" s="10"/>
      <c r="C5" s="10"/>
      <c r="D5" s="11"/>
      <c r="E5" s="11"/>
      <c r="F5" s="17">
        <v>3.9</v>
      </c>
      <c r="G5" s="6">
        <f>G4+500</f>
        <v>500</v>
      </c>
      <c r="H5" s="8">
        <f aca="true" t="shared" si="1" ref="H5:H21">G5*60*2*$E$4*($C$4*0.025/2+$A$4/10*$B$4/10000*$D$4)/$F$4/$H$3/1000</f>
        <v>3.7403169558012217</v>
      </c>
      <c r="I5" s="8">
        <f aca="true" t="shared" si="2" ref="I5:I21">$G5*60*2*$E$4*($C$4*0.025/2+$A$4/10*$B$4/10000*$D$4)/$F$4/$I$3/1000</f>
        <v>6.531305846153848</v>
      </c>
      <c r="J5" s="8">
        <f aca="true" t="shared" si="3" ref="J5:J21">$G5*60*2*$E$4*($C$4*0.025/2+$A$4/10*$B$4/10000*$D$4)/$F$4/$J$3/1000</f>
        <v>10.077694545865599</v>
      </c>
      <c r="K5" s="8">
        <f aca="true" t="shared" si="4" ref="K5:K21">$G5*60*2*$E$4*($C$4*0.025/2+$A$4/10*$B$4/10000*$D$4)/$F$4/$K$3/1000</f>
        <v>13.71574227692308</v>
      </c>
      <c r="L5" s="8">
        <f aca="true" t="shared" si="5" ref="L5:L21">$G5*60*2*$E$4*($C$4*0.025/2+$A$4/10*$B$4/10000*$D$4)/$F$4/$L$3/1000</f>
        <v>16.74693806706115</v>
      </c>
      <c r="M5" s="8">
        <f aca="true" t="shared" si="6" ref="M5:M21">$G5*60*2*$E$4*($C$4*0.025/2+$A$4/10*$B$4/10000*$D$4)/$F$4/$M$3/1000</f>
        <v>16.74693806706115</v>
      </c>
      <c r="N5" s="8">
        <f aca="true" t="shared" si="7" ref="N5:N21">$G5*60*2*$E$4*($C$4*0.025/2+$A$4/10*$B$4/10000*$D$4)/$F$5/N$3/1000</f>
        <v>4.2306422815925595</v>
      </c>
      <c r="O5" s="8">
        <f t="shared" si="0"/>
        <v>6.895798027613413</v>
      </c>
      <c r="P5" s="8">
        <f t="shared" si="0"/>
        <v>10.640606886674227</v>
      </c>
      <c r="Q5" s="8">
        <f t="shared" si="0"/>
        <v>13.71574227692308</v>
      </c>
      <c r="R5" s="8">
        <f t="shared" si="0"/>
        <v>17.674925614591597</v>
      </c>
      <c r="S5" s="8">
        <f t="shared" si="0"/>
        <v>17.674925614591597</v>
      </c>
    </row>
    <row r="6" spans="1:19" ht="11.25">
      <c r="A6" s="22" t="s">
        <v>14</v>
      </c>
      <c r="B6" s="22"/>
      <c r="C6" s="22"/>
      <c r="D6" s="11"/>
      <c r="E6" s="11"/>
      <c r="F6" s="10"/>
      <c r="G6" s="6">
        <f aca="true" t="shared" si="8" ref="G6:G21">G5+500</f>
        <v>1000</v>
      </c>
      <c r="H6" s="8">
        <f t="shared" si="1"/>
        <v>7.480633911602443</v>
      </c>
      <c r="I6" s="8">
        <f t="shared" si="2"/>
        <v>13.062611692307696</v>
      </c>
      <c r="J6" s="8">
        <f t="shared" si="3"/>
        <v>20.155389091731198</v>
      </c>
      <c r="K6" s="8">
        <f t="shared" si="4"/>
        <v>27.43148455384616</v>
      </c>
      <c r="L6" s="8">
        <f t="shared" si="5"/>
        <v>33.4938761341223</v>
      </c>
      <c r="M6" s="8">
        <f t="shared" si="6"/>
        <v>33.4938761341223</v>
      </c>
      <c r="N6" s="8">
        <f t="shared" si="7"/>
        <v>8.461284563185119</v>
      </c>
      <c r="O6" s="8">
        <f t="shared" si="0"/>
        <v>13.791596055226826</v>
      </c>
      <c r="P6" s="8">
        <f t="shared" si="0"/>
        <v>21.281213773348455</v>
      </c>
      <c r="Q6" s="8">
        <f t="shared" si="0"/>
        <v>27.43148455384616</v>
      </c>
      <c r="R6" s="8">
        <f t="shared" si="0"/>
        <v>35.349851229183194</v>
      </c>
      <c r="S6" s="8">
        <f t="shared" si="0"/>
        <v>35.349851229183194</v>
      </c>
    </row>
    <row r="7" spans="1:19" ht="11.25">
      <c r="A7" s="12"/>
      <c r="B7" s="12"/>
      <c r="C7" s="12"/>
      <c r="D7" s="13"/>
      <c r="E7" s="13"/>
      <c r="F7" s="10"/>
      <c r="G7" s="6">
        <f t="shared" si="8"/>
        <v>1500</v>
      </c>
      <c r="H7" s="8">
        <f t="shared" si="1"/>
        <v>11.220950867403664</v>
      </c>
      <c r="I7" s="8">
        <f t="shared" si="2"/>
        <v>19.59391753846154</v>
      </c>
      <c r="J7" s="8">
        <f t="shared" si="3"/>
        <v>30.233083637596792</v>
      </c>
      <c r="K7" s="8">
        <f t="shared" si="4"/>
        <v>41.147226830769235</v>
      </c>
      <c r="L7" s="8">
        <f t="shared" si="5"/>
        <v>50.24081420118344</v>
      </c>
      <c r="M7" s="8">
        <f t="shared" si="6"/>
        <v>50.24081420118344</v>
      </c>
      <c r="N7" s="8">
        <f t="shared" si="7"/>
        <v>12.69192684477768</v>
      </c>
      <c r="O7" s="8">
        <f t="shared" si="0"/>
        <v>20.68739408284024</v>
      </c>
      <c r="P7" s="8">
        <f t="shared" si="0"/>
        <v>31.921820660022686</v>
      </c>
      <c r="Q7" s="8">
        <f t="shared" si="0"/>
        <v>41.147226830769235</v>
      </c>
      <c r="R7" s="8">
        <f t="shared" si="0"/>
        <v>53.02477684377479</v>
      </c>
      <c r="S7" s="8">
        <f t="shared" si="0"/>
        <v>53.02477684377479</v>
      </c>
    </row>
    <row r="8" spans="1:19" ht="11.25">
      <c r="A8" s="12"/>
      <c r="B8" s="12"/>
      <c r="C8" s="12"/>
      <c r="D8" s="13"/>
      <c r="E8" s="13"/>
      <c r="F8" s="10"/>
      <c r="G8" s="6">
        <f t="shared" si="8"/>
        <v>2000</v>
      </c>
      <c r="H8" s="8">
        <f t="shared" si="1"/>
        <v>14.961267823204887</v>
      </c>
      <c r="I8" s="8">
        <f t="shared" si="2"/>
        <v>26.125223384615392</v>
      </c>
      <c r="J8" s="8">
        <f t="shared" si="3"/>
        <v>40.310778183462396</v>
      </c>
      <c r="K8" s="8">
        <f t="shared" si="4"/>
        <v>54.86296910769232</v>
      </c>
      <c r="L8" s="8">
        <f t="shared" si="5"/>
        <v>66.9877522682446</v>
      </c>
      <c r="M8" s="8">
        <f t="shared" si="6"/>
        <v>66.9877522682446</v>
      </c>
      <c r="N8" s="8">
        <f t="shared" si="7"/>
        <v>16.922569126370238</v>
      </c>
      <c r="O8" s="8">
        <f t="shared" si="0"/>
        <v>27.583192110453652</v>
      </c>
      <c r="P8" s="8">
        <f t="shared" si="0"/>
        <v>42.56242754669691</v>
      </c>
      <c r="Q8" s="8">
        <f t="shared" si="0"/>
        <v>54.86296910769232</v>
      </c>
      <c r="R8" s="8">
        <f t="shared" si="0"/>
        <v>70.69970245836639</v>
      </c>
      <c r="S8" s="8">
        <f t="shared" si="0"/>
        <v>70.69970245836639</v>
      </c>
    </row>
    <row r="9" spans="1:19" ht="11.25">
      <c r="A9" s="12"/>
      <c r="B9" s="12"/>
      <c r="C9" s="12"/>
      <c r="D9" s="13"/>
      <c r="E9" s="13"/>
      <c r="F9" s="10"/>
      <c r="G9" s="6">
        <f t="shared" si="8"/>
        <v>2500</v>
      </c>
      <c r="H9" s="8">
        <f t="shared" si="1"/>
        <v>18.701584779006104</v>
      </c>
      <c r="I9" s="8">
        <f t="shared" si="2"/>
        <v>32.65652923076923</v>
      </c>
      <c r="J9" s="8">
        <f t="shared" si="3"/>
        <v>50.38847272932798</v>
      </c>
      <c r="K9" s="8">
        <f t="shared" si="4"/>
        <v>68.57871138461537</v>
      </c>
      <c r="L9" s="8">
        <f t="shared" si="5"/>
        <v>83.73469033530571</v>
      </c>
      <c r="M9" s="8">
        <f t="shared" si="6"/>
        <v>83.73469033530571</v>
      </c>
      <c r="N9" s="8">
        <f t="shared" si="7"/>
        <v>21.153211407962793</v>
      </c>
      <c r="O9" s="8">
        <f t="shared" si="0"/>
        <v>34.478990138067054</v>
      </c>
      <c r="P9" s="8">
        <f t="shared" si="0"/>
        <v>53.20303443337112</v>
      </c>
      <c r="Q9" s="8">
        <f t="shared" si="0"/>
        <v>68.57871138461537</v>
      </c>
      <c r="R9" s="8">
        <f t="shared" si="0"/>
        <v>88.37462807295796</v>
      </c>
      <c r="S9" s="8">
        <f t="shared" si="0"/>
        <v>88.37462807295796</v>
      </c>
    </row>
    <row r="10" spans="1:19" ht="11.25">
      <c r="A10" s="12"/>
      <c r="B10" s="12"/>
      <c r="C10" s="12"/>
      <c r="D10" s="13"/>
      <c r="E10" s="13"/>
      <c r="F10" s="10"/>
      <c r="G10" s="6">
        <f t="shared" si="8"/>
        <v>3000</v>
      </c>
      <c r="H10" s="8">
        <f t="shared" si="1"/>
        <v>22.441901734807328</v>
      </c>
      <c r="I10" s="8">
        <f t="shared" si="2"/>
        <v>39.18783507692308</v>
      </c>
      <c r="J10" s="8">
        <f t="shared" si="3"/>
        <v>60.466167275193584</v>
      </c>
      <c r="K10" s="8">
        <f t="shared" si="4"/>
        <v>82.29445366153847</v>
      </c>
      <c r="L10" s="8">
        <f t="shared" si="5"/>
        <v>100.48162840236688</v>
      </c>
      <c r="M10" s="8">
        <f t="shared" si="6"/>
        <v>100.48162840236688</v>
      </c>
      <c r="N10" s="8">
        <f t="shared" si="7"/>
        <v>25.38385368955536</v>
      </c>
      <c r="O10" s="8">
        <f t="shared" si="0"/>
        <v>41.37478816568048</v>
      </c>
      <c r="P10" s="8">
        <f t="shared" si="0"/>
        <v>63.84364132004537</v>
      </c>
      <c r="Q10" s="8">
        <f t="shared" si="0"/>
        <v>82.29445366153847</v>
      </c>
      <c r="R10" s="8">
        <f t="shared" si="0"/>
        <v>106.04955368754958</v>
      </c>
      <c r="S10" s="8">
        <f t="shared" si="0"/>
        <v>106.04955368754958</v>
      </c>
    </row>
    <row r="11" spans="1:19" ht="11.25">
      <c r="A11" s="12"/>
      <c r="B11" s="12"/>
      <c r="C11" s="12"/>
      <c r="D11" s="13"/>
      <c r="E11" s="13"/>
      <c r="F11" s="10"/>
      <c r="G11" s="6">
        <f t="shared" si="8"/>
        <v>3500</v>
      </c>
      <c r="H11" s="8">
        <f t="shared" si="1"/>
        <v>26.182218690608547</v>
      </c>
      <c r="I11" s="8">
        <f t="shared" si="2"/>
        <v>45.71914092307693</v>
      </c>
      <c r="J11" s="8">
        <f t="shared" si="3"/>
        <v>70.54386182105918</v>
      </c>
      <c r="K11" s="8">
        <f t="shared" si="4"/>
        <v>96.01019593846155</v>
      </c>
      <c r="L11" s="8">
        <f t="shared" si="5"/>
        <v>117.22856646942803</v>
      </c>
      <c r="M11" s="8">
        <f t="shared" si="6"/>
        <v>117.22856646942803</v>
      </c>
      <c r="N11" s="8">
        <f t="shared" si="7"/>
        <v>29.614495971147917</v>
      </c>
      <c r="O11" s="8">
        <f t="shared" si="0"/>
        <v>48.27058619329389</v>
      </c>
      <c r="P11" s="8">
        <f t="shared" si="0"/>
        <v>74.4842482067196</v>
      </c>
      <c r="Q11" s="8">
        <f t="shared" si="0"/>
        <v>96.01019593846155</v>
      </c>
      <c r="R11" s="8">
        <f t="shared" si="0"/>
        <v>123.72447930214116</v>
      </c>
      <c r="S11" s="8">
        <f t="shared" si="0"/>
        <v>123.72447930214116</v>
      </c>
    </row>
    <row r="12" spans="1:19" ht="11.25">
      <c r="A12" s="12"/>
      <c r="B12" s="12"/>
      <c r="C12" s="12"/>
      <c r="D12" s="13"/>
      <c r="E12" s="13"/>
      <c r="F12" s="10"/>
      <c r="G12" s="6">
        <f t="shared" si="8"/>
        <v>4000</v>
      </c>
      <c r="H12" s="8">
        <f t="shared" si="1"/>
        <v>29.922535646409774</v>
      </c>
      <c r="I12" s="8">
        <f t="shared" si="2"/>
        <v>52.250446769230784</v>
      </c>
      <c r="J12" s="8">
        <f t="shared" si="3"/>
        <v>80.62155636692479</v>
      </c>
      <c r="K12" s="8">
        <f t="shared" si="4"/>
        <v>109.72593821538464</v>
      </c>
      <c r="L12" s="8">
        <f t="shared" si="5"/>
        <v>133.9755045364892</v>
      </c>
      <c r="M12" s="8">
        <f t="shared" si="6"/>
        <v>133.9755045364892</v>
      </c>
      <c r="N12" s="8">
        <f t="shared" si="7"/>
        <v>33.845138252740476</v>
      </c>
      <c r="O12" s="8">
        <f t="shared" si="0"/>
        <v>55.166384220907304</v>
      </c>
      <c r="P12" s="8">
        <f t="shared" si="0"/>
        <v>85.12485509339382</v>
      </c>
      <c r="Q12" s="8">
        <f t="shared" si="0"/>
        <v>109.72593821538464</v>
      </c>
      <c r="R12" s="8">
        <f t="shared" si="0"/>
        <v>141.39940491673278</v>
      </c>
      <c r="S12" s="8">
        <f t="shared" si="0"/>
        <v>141.39940491673278</v>
      </c>
    </row>
    <row r="13" spans="1:19" ht="11.25">
      <c r="A13" s="12"/>
      <c r="B13" s="12"/>
      <c r="C13" s="12"/>
      <c r="D13" s="13"/>
      <c r="E13" s="13"/>
      <c r="F13" s="10"/>
      <c r="G13" s="6">
        <f t="shared" si="8"/>
        <v>4500</v>
      </c>
      <c r="H13" s="18">
        <f t="shared" si="1"/>
        <v>33.662852602211</v>
      </c>
      <c r="I13" s="18">
        <f t="shared" si="2"/>
        <v>58.78175261538462</v>
      </c>
      <c r="J13" s="18">
        <f t="shared" si="3"/>
        <v>90.69925091279038</v>
      </c>
      <c r="K13" s="18">
        <f t="shared" si="4"/>
        <v>123.4416804923077</v>
      </c>
      <c r="L13" s="18">
        <f t="shared" si="5"/>
        <v>150.72244260355032</v>
      </c>
      <c r="M13" s="18">
        <f t="shared" si="6"/>
        <v>150.72244260355032</v>
      </c>
      <c r="N13" s="18">
        <f t="shared" si="7"/>
        <v>38.075780534333035</v>
      </c>
      <c r="O13" s="18">
        <f t="shared" si="0"/>
        <v>62.062182248520706</v>
      </c>
      <c r="P13" s="18">
        <f t="shared" si="0"/>
        <v>95.76546198006804</v>
      </c>
      <c r="Q13" s="18">
        <f t="shared" si="0"/>
        <v>123.4416804923077</v>
      </c>
      <c r="R13" s="18">
        <f t="shared" si="0"/>
        <v>159.07433053132434</v>
      </c>
      <c r="S13" s="18">
        <f t="shared" si="0"/>
        <v>159.07433053132434</v>
      </c>
    </row>
    <row r="14" spans="1:19" ht="11.25">
      <c r="A14" s="12"/>
      <c r="B14" s="12"/>
      <c r="C14" s="12"/>
      <c r="D14" s="13"/>
      <c r="E14" s="13"/>
      <c r="F14" s="10"/>
      <c r="G14" s="6">
        <f t="shared" si="8"/>
        <v>5000</v>
      </c>
      <c r="H14" s="8">
        <f t="shared" si="1"/>
        <v>37.40316955801221</v>
      </c>
      <c r="I14" s="8">
        <f t="shared" si="2"/>
        <v>65.31305846153846</v>
      </c>
      <c r="J14" s="8">
        <f t="shared" si="3"/>
        <v>100.77694545865596</v>
      </c>
      <c r="K14" s="8">
        <f t="shared" si="4"/>
        <v>137.15742276923075</v>
      </c>
      <c r="L14" s="8">
        <f t="shared" si="5"/>
        <v>167.46938067061143</v>
      </c>
      <c r="M14" s="8">
        <f t="shared" si="6"/>
        <v>167.46938067061143</v>
      </c>
      <c r="N14" s="8">
        <f t="shared" si="7"/>
        <v>42.306422815925586</v>
      </c>
      <c r="O14" s="8">
        <f t="shared" si="0"/>
        <v>68.95798027613411</v>
      </c>
      <c r="P14" s="8">
        <f t="shared" si="0"/>
        <v>106.40606886674225</v>
      </c>
      <c r="Q14" s="8">
        <f t="shared" si="0"/>
        <v>137.15742276923075</v>
      </c>
      <c r="R14" s="8">
        <f t="shared" si="0"/>
        <v>176.74925614591592</v>
      </c>
      <c r="S14" s="8">
        <f t="shared" si="0"/>
        <v>176.74925614591592</v>
      </c>
    </row>
    <row r="15" spans="1:19" ht="11.25">
      <c r="A15" s="12"/>
      <c r="B15" s="12"/>
      <c r="C15" s="12"/>
      <c r="D15" s="13"/>
      <c r="E15" s="13"/>
      <c r="F15" s="10"/>
      <c r="G15" s="6">
        <v>5500</v>
      </c>
      <c r="H15" s="39">
        <f t="shared" si="1"/>
        <v>41.143486513813436</v>
      </c>
      <c r="I15" s="39">
        <f t="shared" si="2"/>
        <v>71.8443643076923</v>
      </c>
      <c r="J15" s="39">
        <f t="shared" si="3"/>
        <v>110.85464000452157</v>
      </c>
      <c r="K15" s="39">
        <f t="shared" si="4"/>
        <v>150.87316504615384</v>
      </c>
      <c r="L15" s="39">
        <f t="shared" si="5"/>
        <v>184.21631873767262</v>
      </c>
      <c r="M15" s="39">
        <f t="shared" si="6"/>
        <v>184.21631873767262</v>
      </c>
      <c r="N15" s="39">
        <f t="shared" si="7"/>
        <v>46.53706509751816</v>
      </c>
      <c r="O15" s="39">
        <f t="shared" si="0"/>
        <v>75.85377830374753</v>
      </c>
      <c r="P15" s="39">
        <f t="shared" si="0"/>
        <v>117.0466757534165</v>
      </c>
      <c r="Q15" s="39">
        <f t="shared" si="0"/>
        <v>150.87316504615384</v>
      </c>
      <c r="R15" s="39">
        <f t="shared" si="0"/>
        <v>194.42418176050754</v>
      </c>
      <c r="S15" s="39">
        <f t="shared" si="0"/>
        <v>194.42418176050754</v>
      </c>
    </row>
    <row r="16" spans="1:19" ht="11.25">
      <c r="A16" s="12"/>
      <c r="B16" s="12"/>
      <c r="C16" s="12"/>
      <c r="D16" s="13"/>
      <c r="E16" s="13"/>
      <c r="F16" s="10"/>
      <c r="G16" s="6">
        <f t="shared" si="8"/>
        <v>6000</v>
      </c>
      <c r="H16" s="39">
        <f t="shared" si="1"/>
        <v>44.883803469614655</v>
      </c>
      <c r="I16" s="39">
        <f t="shared" si="2"/>
        <v>78.37567015384616</v>
      </c>
      <c r="J16" s="39">
        <f t="shared" si="3"/>
        <v>120.93233455038717</v>
      </c>
      <c r="K16" s="39">
        <f t="shared" si="4"/>
        <v>164.58890732307694</v>
      </c>
      <c r="L16" s="39">
        <f t="shared" si="5"/>
        <v>200.96325680473376</v>
      </c>
      <c r="M16" s="39">
        <f t="shared" si="6"/>
        <v>200.96325680473376</v>
      </c>
      <c r="N16" s="39">
        <f t="shared" si="7"/>
        <v>50.76770737911072</v>
      </c>
      <c r="O16" s="39">
        <f t="shared" si="0"/>
        <v>82.74957633136096</v>
      </c>
      <c r="P16" s="39">
        <f t="shared" si="0"/>
        <v>127.68728264009074</v>
      </c>
      <c r="Q16" s="39">
        <f t="shared" si="0"/>
        <v>164.58890732307694</v>
      </c>
      <c r="R16" s="39">
        <f t="shared" si="0"/>
        <v>212.09910737509915</v>
      </c>
      <c r="S16" s="39">
        <f t="shared" si="0"/>
        <v>212.09910737509915</v>
      </c>
    </row>
    <row r="17" spans="1:19" ht="11.25">
      <c r="A17" s="12"/>
      <c r="B17" s="12"/>
      <c r="C17" s="12"/>
      <c r="D17" s="13"/>
      <c r="E17" s="13"/>
      <c r="F17" s="10"/>
      <c r="G17" s="6">
        <v>6500</v>
      </c>
      <c r="H17" s="40">
        <f t="shared" si="1"/>
        <v>48.62412042541588</v>
      </c>
      <c r="I17" s="40">
        <f t="shared" si="2"/>
        <v>84.90697600000001</v>
      </c>
      <c r="J17" s="40">
        <f t="shared" si="3"/>
        <v>131.0100290962528</v>
      </c>
      <c r="K17" s="40">
        <f t="shared" si="4"/>
        <v>178.30464960000003</v>
      </c>
      <c r="L17" s="40">
        <f t="shared" si="5"/>
        <v>217.71019487179493</v>
      </c>
      <c r="M17" s="40">
        <f t="shared" si="6"/>
        <v>217.71019487179493</v>
      </c>
      <c r="N17" s="40">
        <f t="shared" si="7"/>
        <v>54.998349660703276</v>
      </c>
      <c r="O17" s="40">
        <f t="shared" si="0"/>
        <v>89.64537435897437</v>
      </c>
      <c r="P17" s="40">
        <f t="shared" si="0"/>
        <v>138.32788952676498</v>
      </c>
      <c r="Q17" s="40">
        <f t="shared" si="0"/>
        <v>178.30464960000003</v>
      </c>
      <c r="R17" s="40">
        <f t="shared" si="0"/>
        <v>229.77403298969074</v>
      </c>
      <c r="S17" s="40">
        <f t="shared" si="0"/>
        <v>229.77403298969074</v>
      </c>
    </row>
    <row r="18" spans="1:19" ht="11.25">
      <c r="A18" s="12"/>
      <c r="B18" s="12"/>
      <c r="C18" s="12"/>
      <c r="D18" s="13"/>
      <c r="E18" s="13"/>
      <c r="F18" s="10"/>
      <c r="G18" s="6">
        <f t="shared" si="8"/>
        <v>7000</v>
      </c>
      <c r="H18" s="40">
        <f t="shared" si="1"/>
        <v>52.364437381217094</v>
      </c>
      <c r="I18" s="40">
        <f t="shared" si="2"/>
        <v>91.43828184615386</v>
      </c>
      <c r="J18" s="40">
        <f t="shared" si="3"/>
        <v>141.08772364211836</v>
      </c>
      <c r="K18" s="40">
        <f t="shared" si="4"/>
        <v>192.0203918769231</v>
      </c>
      <c r="L18" s="40">
        <f t="shared" si="5"/>
        <v>234.45713293885606</v>
      </c>
      <c r="M18" s="40">
        <f t="shared" si="6"/>
        <v>234.45713293885606</v>
      </c>
      <c r="N18" s="40">
        <f t="shared" si="7"/>
        <v>59.228991942295835</v>
      </c>
      <c r="O18" s="40">
        <f t="shared" si="0"/>
        <v>96.54117238658777</v>
      </c>
      <c r="P18" s="40">
        <f t="shared" si="0"/>
        <v>148.9684964134392</v>
      </c>
      <c r="Q18" s="40">
        <f t="shared" si="0"/>
        <v>192.0203918769231</v>
      </c>
      <c r="R18" s="40">
        <f t="shared" si="0"/>
        <v>247.44895860428232</v>
      </c>
      <c r="S18" s="40">
        <f t="shared" si="0"/>
        <v>247.44895860428232</v>
      </c>
    </row>
    <row r="19" spans="1:19" ht="11.25">
      <c r="A19" s="12"/>
      <c r="B19" s="12"/>
      <c r="C19" s="12"/>
      <c r="D19" s="13"/>
      <c r="E19" s="13"/>
      <c r="F19" s="10"/>
      <c r="G19" s="6">
        <f t="shared" si="8"/>
        <v>7500</v>
      </c>
      <c r="H19" s="40">
        <f t="shared" si="1"/>
        <v>56.10475433701833</v>
      </c>
      <c r="I19" s="40">
        <f t="shared" si="2"/>
        <v>97.9695876923077</v>
      </c>
      <c r="J19" s="40">
        <f t="shared" si="3"/>
        <v>151.165418187984</v>
      </c>
      <c r="K19" s="40">
        <f t="shared" si="4"/>
        <v>205.7361341538462</v>
      </c>
      <c r="L19" s="40">
        <f t="shared" si="5"/>
        <v>251.2040710059172</v>
      </c>
      <c r="M19" s="40">
        <f t="shared" si="6"/>
        <v>251.2040710059172</v>
      </c>
      <c r="N19" s="40">
        <f t="shared" si="7"/>
        <v>63.45963422388839</v>
      </c>
      <c r="O19" s="40">
        <f t="shared" si="0"/>
        <v>103.43697041420118</v>
      </c>
      <c r="P19" s="40">
        <f t="shared" si="0"/>
        <v>159.60910330011342</v>
      </c>
      <c r="Q19" s="40">
        <f t="shared" si="0"/>
        <v>205.7361341538462</v>
      </c>
      <c r="R19" s="40">
        <f t="shared" si="0"/>
        <v>265.1238842188739</v>
      </c>
      <c r="S19" s="40">
        <f t="shared" si="0"/>
        <v>265.1238842188739</v>
      </c>
    </row>
    <row r="20" spans="1:19" ht="11.25">
      <c r="A20" s="12"/>
      <c r="B20" s="12"/>
      <c r="C20" s="12"/>
      <c r="D20" s="13"/>
      <c r="E20" s="13"/>
      <c r="F20" s="10"/>
      <c r="G20" s="6">
        <f t="shared" si="8"/>
        <v>8000</v>
      </c>
      <c r="H20" s="40">
        <f t="shared" si="1"/>
        <v>59.84507129281955</v>
      </c>
      <c r="I20" s="40">
        <f t="shared" si="2"/>
        <v>104.50089353846157</v>
      </c>
      <c r="J20" s="40">
        <f t="shared" si="3"/>
        <v>161.24311273384959</v>
      </c>
      <c r="K20" s="40">
        <f t="shared" si="4"/>
        <v>219.4518764307693</v>
      </c>
      <c r="L20" s="40">
        <f t="shared" si="5"/>
        <v>267.9510090729784</v>
      </c>
      <c r="M20" s="40">
        <f t="shared" si="6"/>
        <v>267.9510090729784</v>
      </c>
      <c r="N20" s="40">
        <f t="shared" si="7"/>
        <v>67.69027650548095</v>
      </c>
      <c r="O20" s="40">
        <f t="shared" si="0"/>
        <v>110.33276844181461</v>
      </c>
      <c r="P20" s="40">
        <f t="shared" si="0"/>
        <v>170.24971018678764</v>
      </c>
      <c r="Q20" s="40">
        <f t="shared" si="0"/>
        <v>219.4518764307693</v>
      </c>
      <c r="R20" s="40">
        <f t="shared" si="0"/>
        <v>282.79880983346555</v>
      </c>
      <c r="S20" s="40">
        <f t="shared" si="0"/>
        <v>282.79880983346555</v>
      </c>
    </row>
    <row r="21" spans="1:19" ht="12" thickBot="1">
      <c r="A21" s="12"/>
      <c r="B21" s="12"/>
      <c r="C21" s="12"/>
      <c r="D21" s="13"/>
      <c r="E21" s="13"/>
      <c r="F21" s="10"/>
      <c r="G21" s="6">
        <f t="shared" si="8"/>
        <v>8500</v>
      </c>
      <c r="H21" s="41">
        <f t="shared" si="1"/>
        <v>63.58538824862077</v>
      </c>
      <c r="I21" s="41">
        <f t="shared" si="2"/>
        <v>111.0321993846154</v>
      </c>
      <c r="J21" s="41">
        <f t="shared" si="3"/>
        <v>171.32080727971518</v>
      </c>
      <c r="K21" s="41">
        <f t="shared" si="4"/>
        <v>233.16761870769233</v>
      </c>
      <c r="L21" s="41">
        <f t="shared" si="5"/>
        <v>284.6979471400395</v>
      </c>
      <c r="M21" s="41">
        <f t="shared" si="6"/>
        <v>284.6979471400395</v>
      </c>
      <c r="N21" s="41">
        <f t="shared" si="7"/>
        <v>71.92091878707352</v>
      </c>
      <c r="O21" s="41">
        <f t="shared" si="0"/>
        <v>117.22856646942802</v>
      </c>
      <c r="P21" s="41">
        <f t="shared" si="0"/>
        <v>180.89031707346186</v>
      </c>
      <c r="Q21" s="41">
        <f t="shared" si="0"/>
        <v>233.16761870769233</v>
      </c>
      <c r="R21" s="41">
        <f t="shared" si="0"/>
        <v>300.47373544805714</v>
      </c>
      <c r="S21" s="41">
        <f t="shared" si="0"/>
        <v>300.47373544805714</v>
      </c>
    </row>
    <row r="22" spans="1:19" ht="12" thickBot="1">
      <c r="A22" s="12"/>
      <c r="B22" s="12"/>
      <c r="C22" s="12"/>
      <c r="D22" s="13"/>
      <c r="E22" s="13"/>
      <c r="F22" s="10"/>
      <c r="G22" s="10"/>
      <c r="H22" s="29" t="s">
        <v>15</v>
      </c>
      <c r="I22" s="30"/>
      <c r="J22" s="30"/>
      <c r="K22" s="30"/>
      <c r="L22" s="30"/>
      <c r="M22" s="31"/>
      <c r="N22" s="32" t="s">
        <v>16</v>
      </c>
      <c r="O22" s="33"/>
      <c r="P22" s="33"/>
      <c r="Q22" s="33"/>
      <c r="R22" s="33"/>
      <c r="S22" s="34"/>
    </row>
    <row r="23" spans="1:5" ht="5.25" customHeight="1">
      <c r="A23" s="16"/>
      <c r="B23" s="16"/>
      <c r="C23" s="16"/>
      <c r="D23" s="16"/>
      <c r="E23" s="16"/>
    </row>
    <row r="24" spans="1:19" ht="11.25">
      <c r="A24" s="16"/>
      <c r="B24" s="16"/>
      <c r="C24" s="16"/>
      <c r="D24" s="16"/>
      <c r="E24" s="16"/>
      <c r="H24" s="1" t="s">
        <v>17</v>
      </c>
      <c r="N24" s="3"/>
      <c r="O24" s="3"/>
      <c r="P24" s="3"/>
      <c r="Q24" s="3"/>
      <c r="R24" s="3"/>
      <c r="S24" s="3"/>
    </row>
    <row r="25" spans="1:19" ht="5.25" customHeight="1">
      <c r="A25" s="16"/>
      <c r="B25" s="16"/>
      <c r="C25" s="16"/>
      <c r="D25" s="16"/>
      <c r="E25" s="16"/>
      <c r="N25" s="3"/>
      <c r="O25" s="3"/>
      <c r="P25" s="3"/>
      <c r="Q25" s="3"/>
      <c r="R25" s="3"/>
      <c r="S25" s="3"/>
    </row>
    <row r="26" spans="1:19" ht="11.25">
      <c r="A26" s="43"/>
      <c r="B26" s="43"/>
      <c r="C26" s="4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44"/>
      <c r="O26" s="44"/>
      <c r="P26" s="44"/>
      <c r="Q26" s="44"/>
      <c r="R26" s="44"/>
      <c r="S26" s="3"/>
    </row>
    <row r="27" spans="1:19" ht="11.25">
      <c r="A27" s="43"/>
      <c r="B27" s="43"/>
      <c r="C27" s="43"/>
      <c r="D27" s="45"/>
      <c r="E27" s="45"/>
      <c r="F27" s="45"/>
      <c r="G27" s="45"/>
      <c r="H27" s="45"/>
      <c r="I27" s="45"/>
      <c r="J27" s="12"/>
      <c r="K27" s="12"/>
      <c r="L27" s="12"/>
      <c r="M27" s="12"/>
      <c r="N27" s="44"/>
      <c r="O27" s="44"/>
      <c r="P27" s="44"/>
      <c r="Q27" s="44"/>
      <c r="R27" s="44"/>
      <c r="S27" s="3"/>
    </row>
    <row r="28" spans="1:19" ht="11.25">
      <c r="A28" s="46"/>
      <c r="B28" s="46"/>
      <c r="C28" s="46"/>
      <c r="D28" s="47"/>
      <c r="E28" s="47"/>
      <c r="F28" s="47"/>
      <c r="G28" s="47"/>
      <c r="H28" s="47"/>
      <c r="I28" s="47"/>
      <c r="J28" s="12"/>
      <c r="K28" s="12"/>
      <c r="L28" s="12"/>
      <c r="M28" s="12"/>
      <c r="N28" s="44"/>
      <c r="O28" s="44"/>
      <c r="P28" s="44"/>
      <c r="Q28" s="44"/>
      <c r="R28" s="44"/>
      <c r="S28" s="3"/>
    </row>
    <row r="29" spans="1:19" ht="11.25">
      <c r="A29" s="46"/>
      <c r="B29" s="46"/>
      <c r="C29" s="46"/>
      <c r="D29" s="48"/>
      <c r="E29" s="48"/>
      <c r="F29" s="48"/>
      <c r="G29" s="48"/>
      <c r="H29" s="48"/>
      <c r="I29" s="48"/>
      <c r="J29" s="12"/>
      <c r="K29" s="12"/>
      <c r="L29" s="12"/>
      <c r="M29" s="12"/>
      <c r="N29" s="44"/>
      <c r="O29" s="44"/>
      <c r="P29" s="44"/>
      <c r="Q29" s="44"/>
      <c r="R29" s="44"/>
      <c r="S29" s="3"/>
    </row>
    <row r="30" spans="1:19" ht="11.25">
      <c r="A30" s="46"/>
      <c r="B30" s="46"/>
      <c r="C30" s="46"/>
      <c r="D30" s="48"/>
      <c r="E30" s="48"/>
      <c r="F30" s="48"/>
      <c r="G30" s="48"/>
      <c r="H30" s="48"/>
      <c r="I30" s="48"/>
      <c r="J30" s="12"/>
      <c r="K30" s="12"/>
      <c r="L30" s="12"/>
      <c r="M30" s="12"/>
      <c r="N30" s="44"/>
      <c r="O30" s="44"/>
      <c r="P30" s="44"/>
      <c r="Q30" s="44"/>
      <c r="R30" s="44"/>
      <c r="S30" s="3"/>
    </row>
    <row r="31" spans="1:19" ht="11.25">
      <c r="A31" s="46"/>
      <c r="B31" s="46"/>
      <c r="C31" s="46"/>
      <c r="D31" s="48"/>
      <c r="E31" s="48"/>
      <c r="F31" s="48"/>
      <c r="G31" s="48"/>
      <c r="H31" s="48"/>
      <c r="I31" s="48"/>
      <c r="J31" s="12"/>
      <c r="K31" s="12"/>
      <c r="L31" s="12"/>
      <c r="M31" s="12"/>
      <c r="N31" s="44"/>
      <c r="O31" s="44"/>
      <c r="P31" s="44"/>
      <c r="Q31" s="44"/>
      <c r="R31" s="44"/>
      <c r="S31" s="3"/>
    </row>
    <row r="32" spans="1:19" ht="11.25">
      <c r="A32" s="46"/>
      <c r="B32" s="46"/>
      <c r="C32" s="46"/>
      <c r="D32" s="48"/>
      <c r="E32" s="48"/>
      <c r="F32" s="48"/>
      <c r="G32" s="48"/>
      <c r="H32" s="48"/>
      <c r="I32" s="48"/>
      <c r="J32" s="12"/>
      <c r="K32" s="12"/>
      <c r="L32" s="12"/>
      <c r="M32" s="12"/>
      <c r="N32" s="44"/>
      <c r="O32" s="44"/>
      <c r="P32" s="44"/>
      <c r="Q32" s="44"/>
      <c r="R32" s="44"/>
      <c r="S32" s="3"/>
    </row>
    <row r="33" spans="1:19" ht="11.25">
      <c r="A33" s="46"/>
      <c r="B33" s="46"/>
      <c r="C33" s="46"/>
      <c r="D33" s="48"/>
      <c r="E33" s="48"/>
      <c r="F33" s="48"/>
      <c r="G33" s="48"/>
      <c r="H33" s="48"/>
      <c r="I33" s="48"/>
      <c r="J33" s="12"/>
      <c r="K33" s="12"/>
      <c r="L33" s="12"/>
      <c r="M33" s="12"/>
      <c r="N33" s="44"/>
      <c r="O33" s="44"/>
      <c r="P33" s="44"/>
      <c r="Q33" s="44"/>
      <c r="R33" s="44"/>
      <c r="S33" s="3"/>
    </row>
    <row r="34" spans="1:19" ht="11.25">
      <c r="A34" s="46"/>
      <c r="B34" s="46"/>
      <c r="C34" s="46"/>
      <c r="D34" s="48"/>
      <c r="E34" s="48"/>
      <c r="F34" s="48"/>
      <c r="G34" s="48"/>
      <c r="H34" s="48"/>
      <c r="I34" s="48"/>
      <c r="J34" s="12"/>
      <c r="K34" s="12"/>
      <c r="L34" s="12"/>
      <c r="M34" s="12"/>
      <c r="N34" s="44"/>
      <c r="O34" s="44"/>
      <c r="P34" s="44"/>
      <c r="Q34" s="44"/>
      <c r="R34" s="44"/>
      <c r="S34" s="3"/>
    </row>
    <row r="35" spans="1:19" ht="12" customHeight="1">
      <c r="A35" s="46"/>
      <c r="B35" s="12"/>
      <c r="C35" s="12"/>
      <c r="D35" s="49"/>
      <c r="E35" s="49"/>
      <c r="F35" s="49"/>
      <c r="G35" s="49"/>
      <c r="H35" s="49"/>
      <c r="I35" s="49"/>
      <c r="J35" s="12"/>
      <c r="K35" s="12"/>
      <c r="L35" s="12"/>
      <c r="M35" s="12"/>
      <c r="N35" s="44"/>
      <c r="O35" s="44"/>
      <c r="P35" s="44"/>
      <c r="Q35" s="44"/>
      <c r="R35" s="44"/>
      <c r="S35" s="3"/>
    </row>
    <row r="36" spans="1:19" ht="12" customHeight="1">
      <c r="A36" s="46"/>
      <c r="B36" s="12"/>
      <c r="C36" s="12"/>
      <c r="D36" s="50"/>
      <c r="E36" s="50"/>
      <c r="F36" s="50"/>
      <c r="G36" s="50"/>
      <c r="H36" s="50"/>
      <c r="I36" s="50"/>
      <c r="J36" s="12"/>
      <c r="K36" s="12"/>
      <c r="L36" s="12"/>
      <c r="M36" s="12"/>
      <c r="N36" s="44"/>
      <c r="O36" s="44"/>
      <c r="P36" s="44"/>
      <c r="Q36" s="44"/>
      <c r="R36" s="44"/>
      <c r="S36" s="3"/>
    </row>
    <row r="37" spans="1:19" ht="11.25">
      <c r="A37" s="46"/>
      <c r="B37" s="46"/>
      <c r="C37" s="46"/>
      <c r="D37" s="50"/>
      <c r="E37" s="50"/>
      <c r="F37" s="50"/>
      <c r="G37" s="50"/>
      <c r="H37" s="50"/>
      <c r="I37" s="49"/>
      <c r="J37" s="12"/>
      <c r="K37" s="12"/>
      <c r="L37" s="12"/>
      <c r="M37" s="12"/>
      <c r="N37" s="44"/>
      <c r="O37" s="44"/>
      <c r="P37" s="44"/>
      <c r="Q37" s="44"/>
      <c r="R37" s="44"/>
      <c r="S37" s="3"/>
    </row>
    <row r="38" spans="1:19" ht="12" customHeight="1">
      <c r="A38" s="46"/>
      <c r="B38" s="46"/>
      <c r="C38" s="46"/>
      <c r="D38" s="50"/>
      <c r="E38" s="50"/>
      <c r="F38" s="50"/>
      <c r="G38" s="50"/>
      <c r="H38" s="50"/>
      <c r="I38" s="49"/>
      <c r="J38" s="12"/>
      <c r="K38" s="12"/>
      <c r="L38" s="12"/>
      <c r="M38" s="12"/>
      <c r="N38" s="44"/>
      <c r="O38" s="44"/>
      <c r="P38" s="44"/>
      <c r="Q38" s="44"/>
      <c r="R38" s="44"/>
      <c r="S38" s="3"/>
    </row>
    <row r="39" spans="1:18" ht="11.25">
      <c r="A39" s="46"/>
      <c r="B39" s="12"/>
      <c r="C39" s="12"/>
      <c r="D39" s="12"/>
      <c r="E39" s="12"/>
      <c r="F39" s="12"/>
      <c r="G39" s="12"/>
      <c r="H39" s="12"/>
      <c r="I39" s="12"/>
      <c r="J39" s="51"/>
      <c r="K39" s="12"/>
      <c r="L39" s="12"/>
      <c r="M39" s="12"/>
      <c r="N39" s="12"/>
      <c r="O39" s="12"/>
      <c r="P39" s="12"/>
      <c r="Q39" s="12"/>
      <c r="R39" s="12"/>
    </row>
    <row r="40" spans="1:18" ht="11.25">
      <c r="A40" s="12"/>
      <c r="B40" s="46"/>
      <c r="C40" s="46"/>
      <c r="D40" s="51"/>
      <c r="E40" s="51"/>
      <c r="F40" s="51"/>
      <c r="G40" s="51"/>
      <c r="H40" s="51"/>
      <c r="I40" s="45"/>
      <c r="J40" s="51"/>
      <c r="K40" s="12"/>
      <c r="L40" s="12"/>
      <c r="M40" s="12"/>
      <c r="N40" s="12"/>
      <c r="O40" s="12"/>
      <c r="P40" s="12"/>
      <c r="Q40" s="12"/>
      <c r="R40" s="12"/>
    </row>
    <row r="41" spans="1:18" ht="11.25">
      <c r="A41" s="46"/>
      <c r="B41" s="46"/>
      <c r="C41" s="46"/>
      <c r="D41" s="51"/>
      <c r="E41" s="51"/>
      <c r="F41" s="51"/>
      <c r="G41" s="51"/>
      <c r="H41" s="51"/>
      <c r="I41" s="45"/>
      <c r="J41" s="51"/>
      <c r="K41" s="12"/>
      <c r="L41" s="12"/>
      <c r="M41" s="12"/>
      <c r="N41" s="12"/>
      <c r="O41" s="12"/>
      <c r="P41" s="12"/>
      <c r="Q41" s="12"/>
      <c r="R41" s="12"/>
    </row>
    <row r="42" spans="1:18" ht="11.25">
      <c r="A42" s="46"/>
      <c r="B42" s="46"/>
      <c r="C42" s="46"/>
      <c r="D42" s="51"/>
      <c r="E42" s="51"/>
      <c r="F42" s="51"/>
      <c r="G42" s="51"/>
      <c r="H42" s="51"/>
      <c r="I42" s="45"/>
      <c r="J42" s="51"/>
      <c r="K42" s="12"/>
      <c r="L42" s="12"/>
      <c r="M42" s="12"/>
      <c r="N42" s="12"/>
      <c r="O42" s="12"/>
      <c r="P42" s="12"/>
      <c r="Q42" s="12"/>
      <c r="R42" s="12"/>
    </row>
    <row r="43" spans="1:18" ht="11.25">
      <c r="A43" s="46"/>
      <c r="B43" s="46"/>
      <c r="C43" s="46"/>
      <c r="D43" s="51"/>
      <c r="E43" s="51"/>
      <c r="F43" s="51"/>
      <c r="G43" s="51"/>
      <c r="H43" s="51"/>
      <c r="I43" s="45"/>
      <c r="J43" s="51"/>
      <c r="K43" s="12"/>
      <c r="L43" s="12"/>
      <c r="M43" s="12"/>
      <c r="N43" s="12"/>
      <c r="O43" s="12"/>
      <c r="P43" s="12"/>
      <c r="Q43" s="12"/>
      <c r="R43" s="12"/>
    </row>
    <row r="44" spans="1:18" ht="11.25">
      <c r="A44" s="46"/>
      <c r="B44" s="46"/>
      <c r="C44" s="46"/>
      <c r="D44" s="51"/>
      <c r="E44" s="51"/>
      <c r="F44" s="51"/>
      <c r="G44" s="51"/>
      <c r="H44" s="51"/>
      <c r="I44" s="51"/>
      <c r="J44" s="12"/>
      <c r="K44" s="12"/>
      <c r="L44" s="12"/>
      <c r="M44" s="12"/>
      <c r="N44" s="12"/>
      <c r="O44" s="12"/>
      <c r="P44" s="12"/>
      <c r="Q44" s="12"/>
      <c r="R44" s="12"/>
    </row>
    <row r="45" spans="1:18" ht="11.25">
      <c r="A45" s="46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ht="11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&amp;C&amp;F</oddHeader>
    <oddFooter>&amp;CПодготовил: Mike Dmitriev &amp;D&amp;RСтраница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2105r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Технические характеристики MLE</dc:title>
  <dc:subject/>
  <dc:creator>Mike Dmitriev</dc:creator>
  <cp:keywords/>
  <dc:description/>
  <cp:lastModifiedBy>McClaud</cp:lastModifiedBy>
  <cp:lastPrinted>2000-06-20T08:41:27Z</cp:lastPrinted>
  <dcterms:created xsi:type="dcterms:W3CDTF">1999-12-03T15:25:50Z</dcterms:created>
  <dcterms:modified xsi:type="dcterms:W3CDTF">2010-05-22T17:09:46Z</dcterms:modified>
  <cp:category/>
  <cp:version/>
  <cp:contentType/>
  <cp:contentStatus/>
</cp:coreProperties>
</file>